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1"/>
  </bookViews>
  <sheets>
    <sheet name="SEKTÖRLERE GÖRE 2019 YILI YAT." sheetId="1" r:id="rId1"/>
    <sheet name="2019 YILI ŞANLIURFA YATIRIMLARI" sheetId="2" r:id="rId2"/>
    <sheet name="2019 YILI ORTAK YATIRIMLAR" sheetId="3" r:id="rId3"/>
  </sheets>
  <definedNames>
    <definedName name="_xlnm.Print_Area" localSheetId="1">'2019 YILI ŞANLIURFA YATIRIMLARI'!$A$1:$N$40</definedName>
    <definedName name="_xlnm.Print_Titles" localSheetId="1">'2019 YILI ŞANLIURFA YATIRIMLARI'!$3:$4</definedName>
  </definedNames>
  <calcPr fullCalcOnLoad="1"/>
</workbook>
</file>

<file path=xl/sharedStrings.xml><?xml version="1.0" encoding="utf-8"?>
<sst xmlns="http://schemas.openxmlformats.org/spreadsheetml/2006/main" count="309" uniqueCount="195">
  <si>
    <t>PROJE NO</t>
  </si>
  <si>
    <t>PROJE ADI</t>
  </si>
  <si>
    <t>YER</t>
  </si>
  <si>
    <t>KARAKTERİSTİK</t>
  </si>
  <si>
    <t>BAŞLAMA-BİTİŞ YILI</t>
  </si>
  <si>
    <t>SEKTÖRÜ</t>
  </si>
  <si>
    <t>PROJE SAHİBİ</t>
  </si>
  <si>
    <t>TARIM</t>
  </si>
  <si>
    <t>DSİ</t>
  </si>
  <si>
    <t>1997A010120</t>
  </si>
  <si>
    <t>Aşağı Fırat 2. Merhale (GAP)</t>
  </si>
  <si>
    <t>Mardin, Şanlıurfa</t>
  </si>
  <si>
    <t>Depolama (290 hm3), Sulama (134.420 ha)</t>
  </si>
  <si>
    <t>1997-2022</t>
  </si>
  <si>
    <t>PROJE TUTARI</t>
  </si>
  <si>
    <t>2018 YILI SONU
KÜMÜLATİF HARCAMA</t>
  </si>
  <si>
    <t>2019 YILI YATIRIMI</t>
  </si>
  <si>
    <t>1999A010070</t>
  </si>
  <si>
    <t>Suruç Ovası Pompaj Sulaması (GAP)</t>
  </si>
  <si>
    <t>Şanlıurfa</t>
  </si>
  <si>
    <t>Depolama (6 hm3), Sulama (57.085 ha)</t>
  </si>
  <si>
    <t>1999-2023</t>
  </si>
  <si>
    <t>1999A010080</t>
  </si>
  <si>
    <t>Bozova Sulaması (GAP)</t>
  </si>
  <si>
    <t>Sulama (63.027 ha)</t>
  </si>
  <si>
    <t>İMALAT - GIDA</t>
  </si>
  <si>
    <t>ET VE SÜT KURUMU GENEL MÜDÜRLÜĞÜ</t>
  </si>
  <si>
    <t>2018C010210</t>
  </si>
  <si>
    <t>Şanlıurfa Et Kombinası (GAP)</t>
  </si>
  <si>
    <t>İmalat Tesisi (17.170 m²)</t>
  </si>
  <si>
    <t>2018-2022</t>
  </si>
  <si>
    <t>ULAŞTIRMA-HABERLEŞME</t>
  </si>
  <si>
    <t>TCDD GN.MD.</t>
  </si>
  <si>
    <t>2010E010060</t>
  </si>
  <si>
    <t>Mürşitpınar-Şanlıurfa Kuzey Demiryolu (GAP)</t>
  </si>
  <si>
    <t>Çift Hat Demiryolu (63 km)</t>
  </si>
  <si>
    <t>2011-2023</t>
  </si>
  <si>
    <t>KARAYOLLARI GENEL MÜDÜRLÜĞÜ</t>
  </si>
  <si>
    <t>2004E040010</t>
  </si>
  <si>
    <t>Birecik-Ş.Urfa-(Birecik Ş.G. Dahil) (GAP)</t>
  </si>
  <si>
    <t>Etüt-Proje</t>
  </si>
  <si>
    <t>2019-2019</t>
  </si>
  <si>
    <t>1977E040640</t>
  </si>
  <si>
    <t>Diyarbakır-Siverek-Şanlıurfa (Akziyaret Havaalanı-Hilvan Ayr.D.) (GAP)</t>
  </si>
  <si>
    <t>Diyarbakır, Şanlıurfa</t>
  </si>
  <si>
    <t>Bölünmüş Yol (187 km)</t>
  </si>
  <si>
    <t>1977-2021</t>
  </si>
  <si>
    <t>1997E040230</t>
  </si>
  <si>
    <t>Şanlıurfa-Akçakale (GAP)</t>
  </si>
  <si>
    <t>Bölünmüş Yol (56 km)</t>
  </si>
  <si>
    <t>1997-2021</t>
  </si>
  <si>
    <t>2005E040110</t>
  </si>
  <si>
    <t>Şanlıurfa-Viranşehir (GAP)</t>
  </si>
  <si>
    <t>Bölünmüş Yol (91 km)</t>
  </si>
  <si>
    <t>2005-2021</t>
  </si>
  <si>
    <t>Viranşehir-Kızıltepe (GAP)</t>
  </si>
  <si>
    <t>Bölünmüş Yol (72 km)</t>
  </si>
  <si>
    <t>2006E040590</t>
  </si>
  <si>
    <t>Şanlıurfa Şehir Geçişi (GAP)</t>
  </si>
  <si>
    <t>Bölünmüş Yol (10 km)</t>
  </si>
  <si>
    <t>2006-2021</t>
  </si>
  <si>
    <t>2012E040130</t>
  </si>
  <si>
    <t>Şanlıurfa-Hilvan Ayr.-Bozova-8. Bl.Hd. (GAP)</t>
  </si>
  <si>
    <t>Bölünmüş Yol (54 km)</t>
  </si>
  <si>
    <t>2012-2021</t>
  </si>
  <si>
    <t>2012E040180</t>
  </si>
  <si>
    <t>(Gölbaşı-Adıyaman)Ayr.-9.Bl.Hd. (GAP)</t>
  </si>
  <si>
    <t>Adıyaman, Şanlıurfa</t>
  </si>
  <si>
    <t>BY BSK (32 km)</t>
  </si>
  <si>
    <t>2013E040840</t>
  </si>
  <si>
    <t>Kahta-Narince-Siverek (GAP)</t>
  </si>
  <si>
    <t>2013-2021</t>
  </si>
  <si>
    <t>KONUT</t>
  </si>
  <si>
    <t>EMNİYET GENEL MÜDÜRLÜĞÜ</t>
  </si>
  <si>
    <t>2018G000290</t>
  </si>
  <si>
    <t>Lojman Yapımı (GAP)</t>
  </si>
  <si>
    <t>Lojman (32 daire), (4.500 m²)</t>
  </si>
  <si>
    <t>2018G000620</t>
  </si>
  <si>
    <t>MİLLİ EĞİTİM BAKANLIĞI</t>
  </si>
  <si>
    <t>Öğretmen Konutu (GAP)</t>
  </si>
  <si>
    <t>Lojman (14 daire), (1.110 m²)</t>
  </si>
  <si>
    <t>2018-2020</t>
  </si>
  <si>
    <t>EĞİTİM</t>
  </si>
  <si>
    <t>HARRAN ÜNİVERSİTESİ</t>
  </si>
  <si>
    <t>2019H033360</t>
  </si>
  <si>
    <t>Çeşitli Ünitelerin Etüt Projesi (GAP)</t>
  </si>
  <si>
    <t>1994H031470</t>
  </si>
  <si>
    <t>Kampüs Altyapısı (GAP)</t>
  </si>
  <si>
    <t>Doğalgaz Dönüşümü, Elektrik hattı, Kampüs İçi Yol, Kanalizasyon hattı, Peyzaj, Su isale hattı, Telefon hattı</t>
  </si>
  <si>
    <t>1994-2020</t>
  </si>
  <si>
    <t>2011H032430</t>
  </si>
  <si>
    <t>Derslik ve Merkezi Birimler (GAP)</t>
  </si>
  <si>
    <t>Eğitim (8.500 m²)</t>
  </si>
  <si>
    <t>2011-2020</t>
  </si>
  <si>
    <t>2019H036110</t>
  </si>
  <si>
    <t>Muhtelif İşler (GAP)</t>
  </si>
  <si>
    <t>Bakım Onarım, Bilgi ve İletişim Teknolojileri, Kesin Hesap, Makine-Teçhizat</t>
  </si>
  <si>
    <t>2019-2020</t>
  </si>
  <si>
    <t>Basılı Yayın Alımı, Elektronik Yayın Alımı</t>
  </si>
  <si>
    <t>Yayın Alımı (GAP)</t>
  </si>
  <si>
    <t>2019H036130</t>
  </si>
  <si>
    <t>2019H040200</t>
  </si>
  <si>
    <t>Akçarlar Kültürevi Restitüsyon ve Restorasyon İşi (GAP)</t>
  </si>
  <si>
    <t>Restorasyon</t>
  </si>
  <si>
    <t>KÜLTÜR VE TURİZM BAKANLIĞI</t>
  </si>
  <si>
    <t>Şanlıurfa Kültür Merkezi Yapımı (GAP)</t>
  </si>
  <si>
    <t>1976H040130</t>
  </si>
  <si>
    <t>Kültür Merkezi (9.556 m²)</t>
  </si>
  <si>
    <t>2010-2022</t>
  </si>
  <si>
    <t>2019H050130</t>
  </si>
  <si>
    <t>Açık ve Kapalı Spor Tesisleri (GAP)</t>
  </si>
  <si>
    <t>Bakım Onarım, Makine-Teçhizat</t>
  </si>
  <si>
    <t>SAĞLIK</t>
  </si>
  <si>
    <t>2019I000200</t>
  </si>
  <si>
    <t>Muhtelif İşler (GAP) Döner Sermaye</t>
  </si>
  <si>
    <t>Büyük Onarım, Makine-Teçhizat</t>
  </si>
  <si>
    <t>1991I000090</t>
  </si>
  <si>
    <t>SAĞLIK BAK.</t>
  </si>
  <si>
    <t>Şanlıurfa Viranşehir Ek Bina (GAP)</t>
  </si>
  <si>
    <t>Hastane İnşaatı (40.000 m²), (200 yatak)</t>
  </si>
  <si>
    <t>2019-2021</t>
  </si>
  <si>
    <t>DKH-İKTİSADİ</t>
  </si>
  <si>
    <t>İÇİŞLERİ BAK.</t>
  </si>
  <si>
    <t>2014K010510</t>
  </si>
  <si>
    <t>Yeni İlçe Hükümet Konakları Yapımı (DAP, DOKAP, GAP, KOP)</t>
  </si>
  <si>
    <t xml:space="preserve">Aksaray,  Artvin,  Aydın,
Balıkesir,  Hatay,
Kahramanmaraş,  Manisa,
Muğla,  Ordu,  Şanlıurfa,
Trabzon,  Van,  Zonguldak
</t>
  </si>
  <si>
    <t>Hükümet Konağı (20 adet), (138.951 m²)</t>
  </si>
  <si>
    <t>2014-2020</t>
  </si>
  <si>
    <t>DKH-SOSYAL</t>
  </si>
  <si>
    <t>2015K050070</t>
  </si>
  <si>
    <t>Şanlıurfa-Siverek İçmesuyu (GAP)</t>
  </si>
  <si>
    <t>İçmesuyu Arıtma Tesisi (110.000 m3/gün), İçmesuyu Temini  (26,50 hm3/yıl), İsale Hattı (39,59 km)</t>
  </si>
  <si>
    <t>2015-2020</t>
  </si>
  <si>
    <t>2016K050070</t>
  </si>
  <si>
    <t>İçmesuyu Arıtma Tesisi (40.000 m3/gün), İçmesuyu Temini  (14,60 hm3/yıl), İsale Hattı (18 km)</t>
  </si>
  <si>
    <t>2016-2022</t>
  </si>
  <si>
    <t>Şanlıurfa Suruç İçmesuyu (GAP)</t>
  </si>
  <si>
    <t>DEVLET SU İŞLERİ GENEL MÜDÜRLÜĞÜ</t>
  </si>
  <si>
    <t>2016K050110</t>
  </si>
  <si>
    <t>Şanlıurfa Birecik-Halfeti İlçeleri ve Civarı Yerleşimler İçmesuyu (GAP)</t>
  </si>
  <si>
    <t>İçmesuyu Arıtma Tesisi (46.000 m3/gün), İçmesuyu Temini  (13,83 hm3/yıl), İsale Hattı (27,50 km)</t>
  </si>
  <si>
    <t>2017K050010</t>
  </si>
  <si>
    <t>Şanlıurfa-Hilvan İçmesuyu (GAP)</t>
  </si>
  <si>
    <t>İçmesuyu Arıtma Tesisi (15.000 m3/gün), İçmesuyu Temini (3,61 hm3/yıl), İsale Hattı (18.307 km)</t>
  </si>
  <si>
    <t>2017-2022</t>
  </si>
  <si>
    <t>2017K050060</t>
  </si>
  <si>
    <t>Şanlıurfa-Viranşehir İçmesuyu (GAP)</t>
  </si>
  <si>
    <t>İsale Hattı (24 km)</t>
  </si>
  <si>
    <t>İLLER BANKASI A.Ş.GN.MD.</t>
  </si>
  <si>
    <t>2015K050240</t>
  </si>
  <si>
    <t>Şanlıurfa İçmesuyu Projeleri(ŞUSKİ) (GAP)</t>
  </si>
  <si>
    <t>İsale Hattı (105 km), Şebeke (600 km)</t>
  </si>
  <si>
    <t>2017-2021</t>
  </si>
  <si>
    <t>AİLE, ÇALIŞMA VE SOS. HİZ. BAK.</t>
  </si>
  <si>
    <t>2018K160030</t>
  </si>
  <si>
    <t>İst. Eğt. ve Sos. Pol. Sek. Op.Prog. Destek.Proj. (GAP)</t>
  </si>
  <si>
    <t xml:space="preserve">Ankara,  Balıkesir,  Batman,
Çanakkale,  Mardin,  Siirt, Şanlıurfa,  Şırnak
</t>
  </si>
  <si>
    <t>Uluslararası Katkı Payı</t>
  </si>
  <si>
    <t>2018-2021</t>
  </si>
  <si>
    <t>2006K171210</t>
  </si>
  <si>
    <t xml:space="preserve">Çocuk Evleri Siteleri ve Çocuk Destek Merkezleri (DAP,
DOKAP, GAP, KOP)
</t>
  </si>
  <si>
    <t xml:space="preserve">Adana,  Afyonkarahisar,
Aksaray,  Ankara,  Burdur,
Bursa,  Diyarbakır,
Eskişehir,  Gaziantep,
Isparta,  İstanbul,  Kayseri,
Konya,  Malatya,  Ordu,
Sakarya,  Şanlıurfa,  Tokat,
Uşak
</t>
  </si>
  <si>
    <t>Çocuk Destek Merkezleri (17 adet), (550 kişi), (44.500 m²), Çocuk Evleri Sitesi (7 adet), (430 kişi), (23.800 m²)</t>
  </si>
  <si>
    <t>PROJE SAHİBİ KURUM</t>
  </si>
  <si>
    <t>TARIM SEKTÖRÜ TOPLAM</t>
  </si>
  <si>
    <t>İMALAT - GIDA SEKTÖRÜ TOPLAM</t>
  </si>
  <si>
    <t>ULAŞTIRMA - HABERLEŞME TOPLAM</t>
  </si>
  <si>
    <t>KONUT SEKTÖRÜ TOPLAM</t>
  </si>
  <si>
    <t>EĞİTİM SEKTÖRÜ TOPLAM</t>
  </si>
  <si>
    <t>SAĞLIK SEKTÖRÜ TOPLAM</t>
  </si>
  <si>
    <t>DKH - SOSYAL SEKTÖRÜ TOPLAM</t>
  </si>
  <si>
    <t>SIRA NO</t>
  </si>
  <si>
    <t xml:space="preserve">ŞANLIURFA İLİ TOPLAM </t>
  </si>
  <si>
    <t>DIŞ KREDİ</t>
  </si>
  <si>
    <t>TOPLAM</t>
  </si>
  <si>
    <t>SEKTÖRÜN ADI</t>
  </si>
  <si>
    <t>2018 SONU KÜMÜLÂTİF HARCAMA</t>
  </si>
  <si>
    <t>2019 YILI ÖDENEĞİ</t>
  </si>
  <si>
    <t>GENEL TOPLAM</t>
  </si>
  <si>
    <t xml:space="preserve">TARIM </t>
  </si>
  <si>
    <t xml:space="preserve">İMALAT - GIDA </t>
  </si>
  <si>
    <t>ULAŞTIRMA - HABERLEŞME</t>
  </si>
  <si>
    <t xml:space="preserve">KONUT </t>
  </si>
  <si>
    <t xml:space="preserve">EĞİTİM </t>
  </si>
  <si>
    <t xml:space="preserve">DKH - SOSYAL </t>
  </si>
  <si>
    <t>PROJE SAYISI</t>
  </si>
  <si>
    <t xml:space="preserve">            
                            ŞANLIURFA İLİ 2019 YILI YATIRIMLARININ SEKTÖRLERE GÖRE DAĞILIMI 
                                                  (18/02/2019 tarih ve 30690 sayılı Resmi Gazeteye göre )  
                                                                                                                                                                                                                                         (BİN TL)             </t>
  </si>
  <si>
    <t>ŞANLIURFA İLİ 2019 YILI YATIRIMI PROGRAMI (18/02/2019 tarih ve 30690 sayılı Resmi Gazeteye göre)                                                          
                                                                                                                                                                                                                                                                            (Bin TL)</t>
  </si>
  <si>
    <r>
      <t>ŞANLIURFA İLİ 2019 YILI YATIRIMLARI</t>
    </r>
    <r>
      <rPr>
        <b/>
        <sz val="14"/>
        <color indexed="60"/>
        <rFont val="Times New Roman"/>
        <family val="1"/>
      </rPr>
      <t xml:space="preserve"> ORTAK PROJELER</t>
    </r>
    <r>
      <rPr>
        <b/>
        <sz val="14"/>
        <color indexed="8"/>
        <rFont val="Times New Roman"/>
        <family val="1"/>
      </rPr>
      <t xml:space="preserve"> (18/02/2019 tarih ve 30690 sayılı Resmi Gazeteye göre)                                                          
                                                                                                                                                                                                                                                                                                   (Bin TL)</t>
    </r>
  </si>
  <si>
    <t>EK-1</t>
  </si>
  <si>
    <t>EK-2</t>
  </si>
  <si>
    <t>EK-3</t>
  </si>
  <si>
    <t>Not: Muhtelif yatırımlar dahil değildir. ( Muhtelif yatırımlar EK-3'teki tabloya ilave edilmiştir.)</t>
  </si>
  <si>
    <t xml:space="preserve">
Not: Muhtelif yatırımlar il toplamına dahil değildir.</t>
  </si>
  <si>
    <t>MUHTELİF YATIRIMLAR TOPLAMI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</si>
</sst>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;\(#,##0\);\-;"/>
    <numFmt numFmtId="173" formatCode="#,##0;\(#,##0\);&quot;&quot;;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#,##0.00\ _₺"/>
    <numFmt numFmtId="179" formatCode="#,##0\ _₺"/>
  </numFmts>
  <fonts count="55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0" fontId="3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48" fillId="0" borderId="10" xfId="0" applyNumberFormat="1" applyFont="1" applyBorder="1" applyAlignment="1" applyProtection="1">
      <alignment vertical="center" readingOrder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49" fontId="48" fillId="0" borderId="10" xfId="0" applyNumberFormat="1" applyFont="1" applyBorder="1" applyAlignment="1" applyProtection="1">
      <alignment vertical="center" readingOrder="1"/>
      <protection/>
    </xf>
    <xf numFmtId="49" fontId="48" fillId="0" borderId="10" xfId="0" applyNumberFormat="1" applyFont="1" applyBorder="1" applyAlignment="1" applyProtection="1">
      <alignment vertical="center" wrapText="1" readingOrder="1"/>
      <protection/>
    </xf>
    <xf numFmtId="3" fontId="49" fillId="0" borderId="10" xfId="0" applyNumberFormat="1" applyFont="1" applyBorder="1" applyAlignment="1" applyProtection="1">
      <alignment vertical="center" readingOrder="1"/>
      <protection/>
    </xf>
    <xf numFmtId="3" fontId="48" fillId="0" borderId="10" xfId="0" applyNumberFormat="1" applyFont="1" applyBorder="1" applyAlignment="1" applyProtection="1">
      <alignment vertical="center" readingOrder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9" fontId="49" fillId="0" borderId="10" xfId="0" applyNumberFormat="1" applyFont="1" applyBorder="1" applyAlignment="1" applyProtection="1">
      <alignment vertical="center" readingOrder="1"/>
      <protection/>
    </xf>
    <xf numFmtId="0" fontId="0" fillId="0" borderId="0" xfId="0" applyAlignment="1">
      <alignment wrapText="1"/>
    </xf>
    <xf numFmtId="0" fontId="50" fillId="11" borderId="10" xfId="0" applyNumberFormat="1" applyFont="1" applyFill="1" applyBorder="1" applyAlignment="1">
      <alignment readingOrder="1"/>
    </xf>
    <xf numFmtId="0" fontId="51" fillId="11" borderId="10" xfId="0" applyNumberFormat="1" applyFont="1" applyFill="1" applyBorder="1" applyAlignment="1">
      <alignment readingOrder="1"/>
    </xf>
    <xf numFmtId="179" fontId="7" fillId="11" borderId="10" xfId="0" applyNumberFormat="1" applyFont="1" applyFill="1" applyBorder="1" applyAlignment="1" applyProtection="1">
      <alignment vertical="center"/>
      <protection/>
    </xf>
    <xf numFmtId="179" fontId="7" fillId="11" borderId="10" xfId="0" applyNumberFormat="1" applyFont="1" applyFill="1" applyBorder="1" applyAlignment="1">
      <alignment vertical="center"/>
    </xf>
    <xf numFmtId="0" fontId="31" fillId="11" borderId="10" xfId="0" applyFont="1" applyFill="1" applyBorder="1" applyAlignment="1">
      <alignment horizontal="center" vertical="center"/>
    </xf>
    <xf numFmtId="49" fontId="48" fillId="11" borderId="10" xfId="0" applyNumberFormat="1" applyFont="1" applyFill="1" applyBorder="1" applyAlignment="1" applyProtection="1">
      <alignment vertical="center" readingOrder="1"/>
      <protection/>
    </xf>
    <xf numFmtId="0" fontId="31" fillId="8" borderId="10" xfId="0" applyFont="1" applyFill="1" applyBorder="1" applyAlignment="1">
      <alignment horizontal="center" vertical="center"/>
    </xf>
    <xf numFmtId="49" fontId="48" fillId="8" borderId="10" xfId="0" applyNumberFormat="1" applyFont="1" applyFill="1" applyBorder="1" applyAlignment="1" applyProtection="1">
      <alignment vertical="center" readingOrder="1"/>
      <protection/>
    </xf>
    <xf numFmtId="179" fontId="7" fillId="8" borderId="10" xfId="0" applyNumberFormat="1" applyFont="1" applyFill="1" applyBorder="1" applyAlignment="1" applyProtection="1">
      <alignment vertical="center"/>
      <protection/>
    </xf>
    <xf numFmtId="0" fontId="31" fillId="3" borderId="10" xfId="0" applyFont="1" applyFill="1" applyBorder="1" applyAlignment="1">
      <alignment horizontal="center" vertical="center"/>
    </xf>
    <xf numFmtId="49" fontId="48" fillId="3" borderId="10" xfId="0" applyNumberFormat="1" applyFont="1" applyFill="1" applyBorder="1" applyAlignment="1" applyProtection="1">
      <alignment vertical="center" readingOrder="1"/>
      <protection/>
    </xf>
    <xf numFmtId="179" fontId="7" fillId="3" borderId="10" xfId="0" applyNumberFormat="1" applyFont="1" applyFill="1" applyBorder="1" applyAlignment="1" applyProtection="1">
      <alignment vertical="center"/>
      <protection/>
    </xf>
    <xf numFmtId="0" fontId="31" fillId="13" borderId="10" xfId="0" applyFont="1" applyFill="1" applyBorder="1" applyAlignment="1">
      <alignment horizontal="center" vertical="center"/>
    </xf>
    <xf numFmtId="49" fontId="48" fillId="13" borderId="10" xfId="0" applyNumberFormat="1" applyFont="1" applyFill="1" applyBorder="1" applyAlignment="1" applyProtection="1">
      <alignment vertical="center" readingOrder="1"/>
      <protection/>
    </xf>
    <xf numFmtId="179" fontId="7" fillId="13" borderId="10" xfId="0" applyNumberFormat="1" applyFont="1" applyFill="1" applyBorder="1" applyAlignment="1" applyProtection="1">
      <alignment vertical="center"/>
      <protection/>
    </xf>
    <xf numFmtId="179" fontId="7" fillId="13" borderId="10" xfId="0" applyNumberFormat="1" applyFont="1" applyFill="1" applyBorder="1" applyAlignment="1">
      <alignment vertical="center"/>
    </xf>
    <xf numFmtId="0" fontId="51" fillId="7" borderId="10" xfId="0" applyFont="1" applyFill="1" applyBorder="1" applyAlignment="1">
      <alignment horizontal="center" vertical="center"/>
    </xf>
    <xf numFmtId="49" fontId="48" fillId="7" borderId="10" xfId="0" applyNumberFormat="1" applyFont="1" applyFill="1" applyBorder="1" applyAlignment="1" applyProtection="1">
      <alignment vertical="center" readingOrder="1"/>
      <protection/>
    </xf>
    <xf numFmtId="3" fontId="9" fillId="7" borderId="10" xfId="0" applyNumberFormat="1" applyFont="1" applyFill="1" applyBorder="1" applyAlignment="1">
      <alignment vertical="center"/>
    </xf>
    <xf numFmtId="0" fontId="9" fillId="5" borderId="11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 horizontal="right"/>
    </xf>
    <xf numFmtId="3" fontId="9" fillId="34" borderId="15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right"/>
    </xf>
    <xf numFmtId="3" fontId="4" fillId="35" borderId="15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 wrapText="1"/>
    </xf>
    <xf numFmtId="3" fontId="4" fillId="34" borderId="15" xfId="0" applyNumberFormat="1" applyFont="1" applyFill="1" applyBorder="1" applyAlignment="1">
      <alignment horizontal="right" wrapText="1"/>
    </xf>
    <xf numFmtId="3" fontId="9" fillId="34" borderId="10" xfId="0" applyNumberFormat="1" applyFont="1" applyFill="1" applyBorder="1" applyAlignment="1">
      <alignment/>
    </xf>
    <xf numFmtId="3" fontId="9" fillId="34" borderId="15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/>
    </xf>
    <xf numFmtId="3" fontId="9" fillId="35" borderId="15" xfId="0" applyNumberFormat="1" applyFont="1" applyFill="1" applyBorder="1" applyAlignment="1">
      <alignment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36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 horizontal="right" vertical="center"/>
    </xf>
    <xf numFmtId="0" fontId="53" fillId="0" borderId="19" xfId="0" applyFont="1" applyBorder="1" applyAlignment="1">
      <alignment horizontal="right" vertical="center"/>
    </xf>
    <xf numFmtId="0" fontId="7" fillId="8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49" fontId="48" fillId="11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6" borderId="20" xfId="0" applyFont="1" applyFill="1" applyBorder="1" applyAlignment="1">
      <alignment horizontal="center" vertical="center" wrapText="1"/>
    </xf>
    <xf numFmtId="0" fontId="54" fillId="36" borderId="21" xfId="0" applyFont="1" applyFill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49" fontId="48" fillId="11" borderId="10" xfId="0" applyNumberFormat="1" applyFont="1" applyFill="1" applyBorder="1" applyAlignment="1" applyProtection="1">
      <alignment horizontal="center" vertical="center" readingOrder="1"/>
      <protection/>
    </xf>
    <xf numFmtId="0" fontId="31" fillId="0" borderId="23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/>
    </xf>
    <xf numFmtId="0" fontId="51" fillId="11" borderId="10" xfId="0" applyFont="1" applyFill="1" applyBorder="1" applyAlignment="1">
      <alignment horizontal="center"/>
    </xf>
    <xf numFmtId="0" fontId="51" fillId="11" borderId="10" xfId="0" applyFont="1" applyFill="1" applyBorder="1" applyAlignment="1">
      <alignment horizontal="center" wrapText="1"/>
    </xf>
    <xf numFmtId="0" fontId="53" fillId="0" borderId="19" xfId="0" applyFont="1" applyBorder="1" applyAlignment="1">
      <alignment horizontal="right" vertical="center"/>
    </xf>
    <xf numFmtId="0" fontId="9" fillId="7" borderId="10" xfId="0" applyFont="1" applyFill="1" applyBorder="1" applyAlignment="1">
      <alignment horizontal="center" vertical="center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SheetLayoutView="110" zoomScalePageLayoutView="0" workbookViewId="0" topLeftCell="A10">
      <selection activeCell="A2" sqref="A2:E5"/>
    </sheetView>
  </sheetViews>
  <sheetFormatPr defaultColWidth="9.140625" defaultRowHeight="15"/>
  <cols>
    <col min="1" max="1" width="38.140625" style="0" customWidth="1"/>
    <col min="2" max="2" width="22.8515625" style="0" customWidth="1"/>
    <col min="3" max="3" width="29.421875" style="0" customWidth="1"/>
    <col min="4" max="4" width="48.28125" style="0" customWidth="1"/>
    <col min="5" max="5" width="35.7109375" style="0" customWidth="1"/>
    <col min="8" max="8" width="22.8515625" style="0" customWidth="1"/>
    <col min="9" max="9" width="36.00390625" style="0" customWidth="1"/>
    <col min="10" max="10" width="16.140625" style="0" customWidth="1"/>
    <col min="11" max="11" width="41.421875" style="0" customWidth="1"/>
    <col min="12" max="12" width="16.421875" style="0" customWidth="1"/>
    <col min="13" max="13" width="33.140625" style="0" customWidth="1"/>
    <col min="14" max="14" width="11.140625" style="0" customWidth="1"/>
    <col min="15" max="15" width="14.8515625" style="0" bestFit="1" customWidth="1"/>
    <col min="16" max="16" width="14.8515625" style="0" customWidth="1"/>
    <col min="17" max="17" width="13.28125" style="0" customWidth="1"/>
    <col min="18" max="18" width="17.57421875" style="0" customWidth="1"/>
    <col min="19" max="19" width="11.421875" style="0" bestFit="1" customWidth="1"/>
    <col min="20" max="20" width="17.421875" style="0" customWidth="1"/>
  </cols>
  <sheetData>
    <row r="1" spans="1:5" ht="51.75" customHeight="1">
      <c r="A1" s="55" t="s">
        <v>189</v>
      </c>
      <c r="B1" s="55"/>
      <c r="C1" s="55"/>
      <c r="D1" s="55"/>
      <c r="E1" s="55"/>
    </row>
    <row r="2" spans="1:5" ht="15">
      <c r="A2" s="51" t="s">
        <v>186</v>
      </c>
      <c r="B2" s="51"/>
      <c r="C2" s="51"/>
      <c r="D2" s="51"/>
      <c r="E2" s="51"/>
    </row>
    <row r="3" spans="1:5" ht="21.75" customHeight="1">
      <c r="A3" s="51"/>
      <c r="B3" s="51"/>
      <c r="C3" s="51"/>
      <c r="D3" s="51"/>
      <c r="E3" s="51"/>
    </row>
    <row r="4" spans="1:5" ht="15">
      <c r="A4" s="51"/>
      <c r="B4" s="51"/>
      <c r="C4" s="51"/>
      <c r="D4" s="51"/>
      <c r="E4" s="51"/>
    </row>
    <row r="5" spans="1:5" ht="23.25" customHeight="1">
      <c r="A5" s="51"/>
      <c r="B5" s="51"/>
      <c r="C5" s="51"/>
      <c r="D5" s="51"/>
      <c r="E5" s="51"/>
    </row>
    <row r="6" spans="1:5" ht="15.75">
      <c r="A6" s="9"/>
      <c r="B6" s="9"/>
      <c r="C6" s="9"/>
      <c r="D6" s="9"/>
      <c r="E6" s="9"/>
    </row>
    <row r="7" spans="1:5" ht="16.5" thickBot="1">
      <c r="A7" s="9"/>
      <c r="B7" s="9"/>
      <c r="C7" s="9"/>
      <c r="D7" s="9"/>
      <c r="E7" s="10"/>
    </row>
    <row r="8" spans="1:5" ht="54.75" customHeight="1">
      <c r="A8" s="48" t="s">
        <v>175</v>
      </c>
      <c r="B8" s="49" t="s">
        <v>185</v>
      </c>
      <c r="C8" s="49" t="s">
        <v>14</v>
      </c>
      <c r="D8" s="49" t="s">
        <v>176</v>
      </c>
      <c r="E8" s="50" t="s">
        <v>177</v>
      </c>
    </row>
    <row r="9" spans="1:5" ht="54.75" customHeight="1">
      <c r="A9" s="36" t="s">
        <v>179</v>
      </c>
      <c r="B9" s="37">
        <v>2</v>
      </c>
      <c r="C9" s="38">
        <v>5381250</v>
      </c>
      <c r="D9" s="38">
        <v>4120624</v>
      </c>
      <c r="E9" s="39">
        <v>62800</v>
      </c>
    </row>
    <row r="10" spans="1:5" ht="54.75" customHeight="1">
      <c r="A10" s="36" t="s">
        <v>180</v>
      </c>
      <c r="B10" s="37">
        <v>1</v>
      </c>
      <c r="C10" s="40">
        <v>60000</v>
      </c>
      <c r="D10" s="40">
        <v>147</v>
      </c>
      <c r="E10" s="41">
        <v>1</v>
      </c>
    </row>
    <row r="11" spans="1:5" ht="54.75" customHeight="1">
      <c r="A11" s="36" t="s">
        <v>181</v>
      </c>
      <c r="B11" s="37">
        <v>6</v>
      </c>
      <c r="C11" s="38">
        <v>1181424</v>
      </c>
      <c r="D11" s="38">
        <v>437886</v>
      </c>
      <c r="E11" s="39">
        <v>11212</v>
      </c>
    </row>
    <row r="12" spans="1:5" ht="54.75" customHeight="1">
      <c r="A12" s="36" t="s">
        <v>182</v>
      </c>
      <c r="B12" s="37">
        <v>2</v>
      </c>
      <c r="C12" s="42">
        <v>14050</v>
      </c>
      <c r="D12" s="42">
        <v>860</v>
      </c>
      <c r="E12" s="43">
        <v>2810</v>
      </c>
    </row>
    <row r="13" spans="1:5" ht="54.75" customHeight="1">
      <c r="A13" s="36" t="s">
        <v>183</v>
      </c>
      <c r="B13" s="37">
        <v>8</v>
      </c>
      <c r="C13" s="42">
        <v>153669</v>
      </c>
      <c r="D13" s="42">
        <v>102225</v>
      </c>
      <c r="E13" s="43">
        <v>13400</v>
      </c>
    </row>
    <row r="14" spans="1:5" ht="54.75" customHeight="1">
      <c r="A14" s="36" t="s">
        <v>112</v>
      </c>
      <c r="B14" s="37">
        <v>2</v>
      </c>
      <c r="C14" s="44">
        <v>125500</v>
      </c>
      <c r="D14" s="44">
        <v>0</v>
      </c>
      <c r="E14" s="45">
        <v>17500</v>
      </c>
    </row>
    <row r="15" spans="1:5" ht="54.75" customHeight="1">
      <c r="A15" s="36" t="s">
        <v>184</v>
      </c>
      <c r="B15" s="37">
        <v>6</v>
      </c>
      <c r="C15" s="46">
        <v>852285</v>
      </c>
      <c r="D15" s="46">
        <v>88174</v>
      </c>
      <c r="E15" s="47">
        <v>102712</v>
      </c>
    </row>
    <row r="16" spans="1:5" ht="54.75" customHeight="1" thickBot="1">
      <c r="A16" s="32" t="s">
        <v>178</v>
      </c>
      <c r="B16" s="33">
        <v>27</v>
      </c>
      <c r="C16" s="34">
        <f>SUM(C9:C15)</f>
        <v>7768178</v>
      </c>
      <c r="D16" s="34">
        <f>SUM(D9:D15)</f>
        <v>4749916</v>
      </c>
      <c r="E16" s="35">
        <f>SUM(E9:E15)</f>
        <v>210435</v>
      </c>
    </row>
    <row r="17" spans="1:5" ht="15">
      <c r="A17" s="52" t="s">
        <v>192</v>
      </c>
      <c r="B17" s="52"/>
      <c r="C17" s="53"/>
      <c r="D17" s="53"/>
      <c r="E17" s="53"/>
    </row>
    <row r="18" spans="1:5" ht="24" customHeight="1">
      <c r="A18" s="54"/>
      <c r="B18" s="54"/>
      <c r="C18" s="54"/>
      <c r="D18" s="54"/>
      <c r="E18" s="54"/>
    </row>
  </sheetData>
  <sheetProtection/>
  <mergeCells count="3">
    <mergeCell ref="A2:E5"/>
    <mergeCell ref="A17:E18"/>
    <mergeCell ref="A1:E1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70" zoomScaleSheetLayoutView="70" zoomScalePageLayoutView="0" workbookViewId="0" topLeftCell="A1">
      <selection activeCell="A40" sqref="A40:N40"/>
    </sheetView>
  </sheetViews>
  <sheetFormatPr defaultColWidth="9.140625" defaultRowHeight="15"/>
  <cols>
    <col min="1" max="1" width="9.140625" style="4" customWidth="1"/>
    <col min="2" max="2" width="30.28125" style="0" customWidth="1"/>
    <col min="3" max="3" width="36.00390625" style="12" customWidth="1"/>
    <col min="4" max="4" width="16.140625" style="0" customWidth="1"/>
    <col min="5" max="5" width="41.421875" style="12" customWidth="1"/>
    <col min="6" max="6" width="16.421875" style="0" customWidth="1"/>
    <col min="7" max="7" width="33.140625" style="12" customWidth="1"/>
    <col min="8" max="8" width="11.140625" style="0" customWidth="1"/>
    <col min="9" max="9" width="14.8515625" style="1" bestFit="1" customWidth="1"/>
    <col min="10" max="10" width="14.8515625" style="3" customWidth="1"/>
    <col min="11" max="11" width="13.28125" style="1" customWidth="1"/>
    <col min="12" max="12" width="17.57421875" style="3" customWidth="1"/>
    <col min="13" max="13" width="11.421875" style="1" bestFit="1" customWidth="1"/>
    <col min="14" max="14" width="17.421875" style="3" customWidth="1"/>
  </cols>
  <sheetData>
    <row r="1" spans="1:14" ht="53.25" customHeight="1">
      <c r="A1" s="56" t="s">
        <v>190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82.5" customHeight="1">
      <c r="A2" s="62" t="s">
        <v>187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32.25" customHeight="1">
      <c r="A3" s="65" t="s">
        <v>171</v>
      </c>
      <c r="B3" s="65" t="s">
        <v>5</v>
      </c>
      <c r="C3" s="61" t="s">
        <v>163</v>
      </c>
      <c r="D3" s="65" t="s">
        <v>0</v>
      </c>
      <c r="E3" s="61" t="s">
        <v>1</v>
      </c>
      <c r="F3" s="65" t="s">
        <v>2</v>
      </c>
      <c r="G3" s="61" t="s">
        <v>3</v>
      </c>
      <c r="H3" s="61" t="s">
        <v>4</v>
      </c>
      <c r="I3" s="68" t="s">
        <v>14</v>
      </c>
      <c r="J3" s="68"/>
      <c r="K3" s="69" t="s">
        <v>15</v>
      </c>
      <c r="L3" s="68"/>
      <c r="M3" s="68" t="s">
        <v>16</v>
      </c>
      <c r="N3" s="68"/>
    </row>
    <row r="4" spans="1:14" ht="27" customHeight="1">
      <c r="A4" s="65"/>
      <c r="B4" s="65"/>
      <c r="C4" s="61"/>
      <c r="D4" s="65"/>
      <c r="E4" s="61"/>
      <c r="F4" s="65"/>
      <c r="G4" s="61"/>
      <c r="H4" s="61"/>
      <c r="I4" s="13" t="s">
        <v>173</v>
      </c>
      <c r="J4" s="14" t="s">
        <v>174</v>
      </c>
      <c r="K4" s="13" t="s">
        <v>173</v>
      </c>
      <c r="L4" s="14" t="s">
        <v>174</v>
      </c>
      <c r="M4" s="13" t="s">
        <v>173</v>
      </c>
      <c r="N4" s="14" t="s">
        <v>174</v>
      </c>
    </row>
    <row r="5" spans="1:14" ht="45" customHeight="1">
      <c r="A5" s="17">
        <v>1</v>
      </c>
      <c r="B5" s="18" t="s">
        <v>7</v>
      </c>
      <c r="C5" s="6" t="s">
        <v>137</v>
      </c>
      <c r="D5" s="5" t="s">
        <v>17</v>
      </c>
      <c r="E5" s="6" t="s">
        <v>18</v>
      </c>
      <c r="F5" s="5" t="s">
        <v>19</v>
      </c>
      <c r="G5" s="6" t="s">
        <v>20</v>
      </c>
      <c r="H5" s="5" t="s">
        <v>21</v>
      </c>
      <c r="I5" s="11">
        <v>0</v>
      </c>
      <c r="J5" s="2">
        <v>2558736</v>
      </c>
      <c r="K5" s="11">
        <v>0</v>
      </c>
      <c r="L5" s="2">
        <v>2101485</v>
      </c>
      <c r="M5" s="11">
        <v>0</v>
      </c>
      <c r="N5" s="2">
        <v>34900</v>
      </c>
    </row>
    <row r="6" spans="1:14" ht="45" customHeight="1">
      <c r="A6" s="17">
        <v>2</v>
      </c>
      <c r="B6" s="18" t="s">
        <v>7</v>
      </c>
      <c r="C6" s="6" t="s">
        <v>137</v>
      </c>
      <c r="D6" s="5" t="s">
        <v>22</v>
      </c>
      <c r="E6" s="6" t="s">
        <v>23</v>
      </c>
      <c r="F6" s="5" t="s">
        <v>19</v>
      </c>
      <c r="G6" s="6" t="s">
        <v>24</v>
      </c>
      <c r="H6" s="5" t="s">
        <v>21</v>
      </c>
      <c r="I6" s="11">
        <v>943475</v>
      </c>
      <c r="J6" s="2">
        <v>2822514</v>
      </c>
      <c r="K6" s="11">
        <v>943475</v>
      </c>
      <c r="L6" s="2">
        <v>2019139</v>
      </c>
      <c r="M6" s="11">
        <v>0</v>
      </c>
      <c r="N6" s="2">
        <v>27900</v>
      </c>
    </row>
    <row r="7" spans="1:14" ht="45" customHeight="1">
      <c r="A7" s="60" t="s">
        <v>164</v>
      </c>
      <c r="B7" s="60"/>
      <c r="C7" s="60"/>
      <c r="D7" s="60"/>
      <c r="E7" s="60"/>
      <c r="F7" s="60"/>
      <c r="G7" s="60"/>
      <c r="H7" s="60"/>
      <c r="I7" s="15">
        <f aca="true" t="shared" si="0" ref="I7:N7">SUM(I5:I6)</f>
        <v>943475</v>
      </c>
      <c r="J7" s="15">
        <f t="shared" si="0"/>
        <v>5381250</v>
      </c>
      <c r="K7" s="15">
        <f t="shared" si="0"/>
        <v>943475</v>
      </c>
      <c r="L7" s="15">
        <f t="shared" si="0"/>
        <v>4120624</v>
      </c>
      <c r="M7" s="15">
        <f t="shared" si="0"/>
        <v>0</v>
      </c>
      <c r="N7" s="15">
        <f t="shared" si="0"/>
        <v>62800</v>
      </c>
    </row>
    <row r="8" spans="1:14" ht="45" customHeight="1">
      <c r="A8" s="19">
        <v>3</v>
      </c>
      <c r="B8" s="20" t="s">
        <v>25</v>
      </c>
      <c r="C8" s="6" t="s">
        <v>26</v>
      </c>
      <c r="D8" s="5" t="s">
        <v>27</v>
      </c>
      <c r="E8" s="6" t="s">
        <v>28</v>
      </c>
      <c r="F8" s="5" t="s">
        <v>19</v>
      </c>
      <c r="G8" s="6" t="s">
        <v>29</v>
      </c>
      <c r="H8" s="5" t="s">
        <v>30</v>
      </c>
      <c r="I8" s="11">
        <v>0</v>
      </c>
      <c r="J8" s="2">
        <v>60000</v>
      </c>
      <c r="K8" s="11">
        <v>0</v>
      </c>
      <c r="L8" s="2">
        <v>147</v>
      </c>
      <c r="M8" s="11">
        <v>0</v>
      </c>
      <c r="N8" s="2">
        <v>1</v>
      </c>
    </row>
    <row r="9" spans="1:14" ht="45" customHeight="1">
      <c r="A9" s="57" t="s">
        <v>165</v>
      </c>
      <c r="B9" s="57"/>
      <c r="C9" s="57"/>
      <c r="D9" s="57"/>
      <c r="E9" s="57"/>
      <c r="F9" s="57"/>
      <c r="G9" s="57"/>
      <c r="H9" s="57"/>
      <c r="I9" s="21">
        <f aca="true" t="shared" si="1" ref="I9:N9">SUM(I8)</f>
        <v>0</v>
      </c>
      <c r="J9" s="21">
        <f t="shared" si="1"/>
        <v>60000</v>
      </c>
      <c r="K9" s="21">
        <f t="shared" si="1"/>
        <v>0</v>
      </c>
      <c r="L9" s="21">
        <f t="shared" si="1"/>
        <v>147</v>
      </c>
      <c r="M9" s="21">
        <f t="shared" si="1"/>
        <v>0</v>
      </c>
      <c r="N9" s="21">
        <f t="shared" si="1"/>
        <v>1</v>
      </c>
    </row>
    <row r="10" spans="1:14" ht="45" customHeight="1">
      <c r="A10" s="22">
        <v>4</v>
      </c>
      <c r="B10" s="23" t="s">
        <v>31</v>
      </c>
      <c r="C10" s="6" t="s">
        <v>32</v>
      </c>
      <c r="D10" s="5" t="s">
        <v>33</v>
      </c>
      <c r="E10" s="6" t="s">
        <v>34</v>
      </c>
      <c r="F10" s="5" t="s">
        <v>19</v>
      </c>
      <c r="G10" s="6" t="s">
        <v>35</v>
      </c>
      <c r="H10" s="5" t="s">
        <v>36</v>
      </c>
      <c r="I10" s="11">
        <v>0</v>
      </c>
      <c r="J10" s="2">
        <v>343801</v>
      </c>
      <c r="K10" s="11">
        <v>0</v>
      </c>
      <c r="L10" s="2">
        <v>0</v>
      </c>
      <c r="M10" s="11">
        <v>0</v>
      </c>
      <c r="N10" s="2">
        <v>1</v>
      </c>
    </row>
    <row r="11" spans="1:14" ht="45" customHeight="1">
      <c r="A11" s="22">
        <v>5</v>
      </c>
      <c r="B11" s="23" t="s">
        <v>31</v>
      </c>
      <c r="C11" s="6" t="s">
        <v>37</v>
      </c>
      <c r="D11" s="5" t="s">
        <v>38</v>
      </c>
      <c r="E11" s="6" t="s">
        <v>39</v>
      </c>
      <c r="F11" s="5" t="s">
        <v>19</v>
      </c>
      <c r="G11" s="6" t="s">
        <v>40</v>
      </c>
      <c r="H11" s="5" t="s">
        <v>41</v>
      </c>
      <c r="I11" s="11">
        <v>0</v>
      </c>
      <c r="J11" s="2">
        <v>50</v>
      </c>
      <c r="K11" s="11">
        <v>0</v>
      </c>
      <c r="L11" s="2">
        <v>0</v>
      </c>
      <c r="M11" s="11">
        <v>0</v>
      </c>
      <c r="N11" s="2">
        <v>50</v>
      </c>
    </row>
    <row r="12" spans="1:14" ht="45" customHeight="1">
      <c r="A12" s="22">
        <v>6</v>
      </c>
      <c r="B12" s="23" t="s">
        <v>31</v>
      </c>
      <c r="C12" s="6" t="s">
        <v>37</v>
      </c>
      <c r="D12" s="5" t="s">
        <v>47</v>
      </c>
      <c r="E12" s="6" t="s">
        <v>48</v>
      </c>
      <c r="F12" s="5" t="s">
        <v>19</v>
      </c>
      <c r="G12" s="6" t="s">
        <v>49</v>
      </c>
      <c r="H12" s="5" t="s">
        <v>50</v>
      </c>
      <c r="I12" s="11">
        <v>0</v>
      </c>
      <c r="J12" s="2">
        <v>208664</v>
      </c>
      <c r="K12" s="11">
        <v>0</v>
      </c>
      <c r="L12" s="2">
        <v>113463</v>
      </c>
      <c r="M12" s="11">
        <v>0</v>
      </c>
      <c r="N12" s="2">
        <v>4649</v>
      </c>
    </row>
    <row r="13" spans="1:14" ht="45" customHeight="1">
      <c r="A13" s="22">
        <v>7</v>
      </c>
      <c r="B13" s="23" t="s">
        <v>31</v>
      </c>
      <c r="C13" s="6" t="s">
        <v>37</v>
      </c>
      <c r="D13" s="5" t="s">
        <v>51</v>
      </c>
      <c r="E13" s="6" t="s">
        <v>52</v>
      </c>
      <c r="F13" s="5" t="s">
        <v>19</v>
      </c>
      <c r="G13" s="6" t="s">
        <v>53</v>
      </c>
      <c r="H13" s="5" t="s">
        <v>54</v>
      </c>
      <c r="I13" s="11">
        <v>0</v>
      </c>
      <c r="J13" s="2">
        <v>461756</v>
      </c>
      <c r="K13" s="11">
        <v>0</v>
      </c>
      <c r="L13" s="2">
        <v>241691</v>
      </c>
      <c r="M13" s="11">
        <v>0</v>
      </c>
      <c r="N13" s="2">
        <v>464</v>
      </c>
    </row>
    <row r="14" spans="1:14" ht="45" customHeight="1">
      <c r="A14" s="22">
        <v>8</v>
      </c>
      <c r="B14" s="23" t="s">
        <v>31</v>
      </c>
      <c r="C14" s="6" t="s">
        <v>37</v>
      </c>
      <c r="D14" s="5" t="s">
        <v>57</v>
      </c>
      <c r="E14" s="6" t="s">
        <v>58</v>
      </c>
      <c r="F14" s="5" t="s">
        <v>19</v>
      </c>
      <c r="G14" s="6" t="s">
        <v>59</v>
      </c>
      <c r="H14" s="5" t="s">
        <v>60</v>
      </c>
      <c r="I14" s="11">
        <v>0</v>
      </c>
      <c r="J14" s="2">
        <v>36024</v>
      </c>
      <c r="K14" s="11">
        <v>0</v>
      </c>
      <c r="L14" s="2">
        <v>35833</v>
      </c>
      <c r="M14" s="11">
        <v>0</v>
      </c>
      <c r="N14" s="2">
        <v>74</v>
      </c>
    </row>
    <row r="15" spans="1:14" ht="45" customHeight="1">
      <c r="A15" s="22">
        <v>9</v>
      </c>
      <c r="B15" s="23" t="s">
        <v>31</v>
      </c>
      <c r="C15" s="6" t="s">
        <v>37</v>
      </c>
      <c r="D15" s="5" t="s">
        <v>61</v>
      </c>
      <c r="E15" s="6" t="s">
        <v>62</v>
      </c>
      <c r="F15" s="5" t="s">
        <v>19</v>
      </c>
      <c r="G15" s="6" t="s">
        <v>63</v>
      </c>
      <c r="H15" s="5" t="s">
        <v>64</v>
      </c>
      <c r="I15" s="11">
        <v>0</v>
      </c>
      <c r="J15" s="2">
        <v>131129</v>
      </c>
      <c r="K15" s="11">
        <v>0</v>
      </c>
      <c r="L15" s="2">
        <v>46899</v>
      </c>
      <c r="M15" s="11">
        <v>0</v>
      </c>
      <c r="N15" s="2">
        <v>5974</v>
      </c>
    </row>
    <row r="16" spans="1:14" ht="45" customHeight="1">
      <c r="A16" s="58" t="s">
        <v>166</v>
      </c>
      <c r="B16" s="58"/>
      <c r="C16" s="58"/>
      <c r="D16" s="58"/>
      <c r="E16" s="58"/>
      <c r="F16" s="58"/>
      <c r="G16" s="58"/>
      <c r="H16" s="58"/>
      <c r="I16" s="24">
        <f aca="true" t="shared" si="2" ref="I16:N16">SUM(I10:I15)</f>
        <v>0</v>
      </c>
      <c r="J16" s="24">
        <f t="shared" si="2"/>
        <v>1181424</v>
      </c>
      <c r="K16" s="24">
        <f t="shared" si="2"/>
        <v>0</v>
      </c>
      <c r="L16" s="24">
        <f t="shared" si="2"/>
        <v>437886</v>
      </c>
      <c r="M16" s="24">
        <f t="shared" si="2"/>
        <v>0</v>
      </c>
      <c r="N16" s="24">
        <f t="shared" si="2"/>
        <v>11212</v>
      </c>
    </row>
    <row r="17" spans="1:14" ht="45" customHeight="1">
      <c r="A17" s="25">
        <v>10</v>
      </c>
      <c r="B17" s="26" t="s">
        <v>72</v>
      </c>
      <c r="C17" s="6" t="s">
        <v>73</v>
      </c>
      <c r="D17" s="5" t="s">
        <v>74</v>
      </c>
      <c r="E17" s="6" t="s">
        <v>75</v>
      </c>
      <c r="F17" s="5" t="s">
        <v>19</v>
      </c>
      <c r="G17" s="6" t="s">
        <v>76</v>
      </c>
      <c r="H17" s="5" t="s">
        <v>30</v>
      </c>
      <c r="I17" s="11">
        <v>0</v>
      </c>
      <c r="J17" s="2">
        <v>11250</v>
      </c>
      <c r="K17" s="11">
        <v>0</v>
      </c>
      <c r="L17" s="2">
        <v>860</v>
      </c>
      <c r="M17" s="11">
        <v>0</v>
      </c>
      <c r="N17" s="2">
        <v>10</v>
      </c>
    </row>
    <row r="18" spans="1:14" ht="45" customHeight="1">
      <c r="A18" s="25">
        <v>11</v>
      </c>
      <c r="B18" s="26" t="s">
        <v>72</v>
      </c>
      <c r="C18" s="6" t="s">
        <v>78</v>
      </c>
      <c r="D18" s="5" t="s">
        <v>77</v>
      </c>
      <c r="E18" s="6" t="s">
        <v>79</v>
      </c>
      <c r="F18" s="5" t="s">
        <v>19</v>
      </c>
      <c r="G18" s="6" t="s">
        <v>80</v>
      </c>
      <c r="H18" s="5" t="s">
        <v>81</v>
      </c>
      <c r="I18" s="11">
        <v>0</v>
      </c>
      <c r="J18" s="2">
        <v>2800</v>
      </c>
      <c r="K18" s="11">
        <v>0</v>
      </c>
      <c r="L18" s="2">
        <v>0</v>
      </c>
      <c r="M18" s="11">
        <v>0</v>
      </c>
      <c r="N18" s="2">
        <v>2800</v>
      </c>
    </row>
    <row r="19" spans="1:14" ht="45" customHeight="1">
      <c r="A19" s="59" t="s">
        <v>167</v>
      </c>
      <c r="B19" s="59"/>
      <c r="C19" s="59"/>
      <c r="D19" s="59"/>
      <c r="E19" s="59"/>
      <c r="F19" s="59"/>
      <c r="G19" s="59"/>
      <c r="H19" s="59"/>
      <c r="I19" s="27">
        <f aca="true" t="shared" si="3" ref="I19:N19">SUM(I17:I18)</f>
        <v>0</v>
      </c>
      <c r="J19" s="27">
        <f t="shared" si="3"/>
        <v>14050</v>
      </c>
      <c r="K19" s="27">
        <f t="shared" si="3"/>
        <v>0</v>
      </c>
      <c r="L19" s="27">
        <f t="shared" si="3"/>
        <v>860</v>
      </c>
      <c r="M19" s="27">
        <f t="shared" si="3"/>
        <v>0</v>
      </c>
      <c r="N19" s="27">
        <f t="shared" si="3"/>
        <v>2810</v>
      </c>
    </row>
    <row r="20" spans="1:14" ht="45" customHeight="1">
      <c r="A20" s="17">
        <v>12</v>
      </c>
      <c r="B20" s="18" t="s">
        <v>82</v>
      </c>
      <c r="C20" s="6" t="s">
        <v>83</v>
      </c>
      <c r="D20" s="5" t="s">
        <v>84</v>
      </c>
      <c r="E20" s="6" t="s">
        <v>85</v>
      </c>
      <c r="F20" s="5" t="s">
        <v>19</v>
      </c>
      <c r="G20" s="6" t="s">
        <v>40</v>
      </c>
      <c r="H20" s="5" t="s">
        <v>41</v>
      </c>
      <c r="I20" s="11">
        <v>0</v>
      </c>
      <c r="J20" s="2">
        <v>100</v>
      </c>
      <c r="K20" s="11">
        <v>0</v>
      </c>
      <c r="L20" s="2">
        <v>0</v>
      </c>
      <c r="M20" s="11">
        <v>0</v>
      </c>
      <c r="N20" s="2">
        <v>100</v>
      </c>
    </row>
    <row r="21" spans="1:14" ht="57.75" customHeight="1">
      <c r="A21" s="17">
        <v>13</v>
      </c>
      <c r="B21" s="18" t="s">
        <v>82</v>
      </c>
      <c r="C21" s="6" t="s">
        <v>83</v>
      </c>
      <c r="D21" s="5" t="s">
        <v>86</v>
      </c>
      <c r="E21" s="6" t="s">
        <v>87</v>
      </c>
      <c r="F21" s="5" t="s">
        <v>19</v>
      </c>
      <c r="G21" s="6" t="s">
        <v>88</v>
      </c>
      <c r="H21" s="5" t="s">
        <v>89</v>
      </c>
      <c r="I21" s="11">
        <v>0</v>
      </c>
      <c r="J21" s="2">
        <v>105325</v>
      </c>
      <c r="K21" s="11">
        <v>0</v>
      </c>
      <c r="L21" s="2">
        <v>99805</v>
      </c>
      <c r="M21" s="11">
        <v>0</v>
      </c>
      <c r="N21" s="2">
        <v>400</v>
      </c>
    </row>
    <row r="22" spans="1:14" ht="45" customHeight="1">
      <c r="A22" s="17">
        <v>14</v>
      </c>
      <c r="B22" s="18" t="s">
        <v>82</v>
      </c>
      <c r="C22" s="6" t="s">
        <v>83</v>
      </c>
      <c r="D22" s="5" t="s">
        <v>90</v>
      </c>
      <c r="E22" s="6" t="s">
        <v>91</v>
      </c>
      <c r="F22" s="5" t="s">
        <v>19</v>
      </c>
      <c r="G22" s="6" t="s">
        <v>92</v>
      </c>
      <c r="H22" s="5" t="s">
        <v>93</v>
      </c>
      <c r="I22" s="11">
        <v>0</v>
      </c>
      <c r="J22" s="2">
        <v>16144</v>
      </c>
      <c r="K22" s="11">
        <v>0</v>
      </c>
      <c r="L22" s="2">
        <v>2420</v>
      </c>
      <c r="M22" s="11">
        <v>0</v>
      </c>
      <c r="N22" s="2">
        <v>8500</v>
      </c>
    </row>
    <row r="23" spans="1:14" ht="45" customHeight="1">
      <c r="A23" s="17">
        <v>15</v>
      </c>
      <c r="B23" s="18" t="s">
        <v>82</v>
      </c>
      <c r="C23" s="6" t="s">
        <v>83</v>
      </c>
      <c r="D23" s="5" t="s">
        <v>94</v>
      </c>
      <c r="E23" s="6" t="s">
        <v>95</v>
      </c>
      <c r="F23" s="5" t="s">
        <v>19</v>
      </c>
      <c r="G23" s="6" t="s">
        <v>96</v>
      </c>
      <c r="H23" s="5" t="s">
        <v>41</v>
      </c>
      <c r="I23" s="11">
        <v>0</v>
      </c>
      <c r="J23" s="2">
        <v>2450</v>
      </c>
      <c r="K23" s="11">
        <v>0</v>
      </c>
      <c r="L23" s="2">
        <v>0</v>
      </c>
      <c r="M23" s="11">
        <v>0</v>
      </c>
      <c r="N23" s="2">
        <v>2450</v>
      </c>
    </row>
    <row r="24" spans="1:14" ht="45" customHeight="1">
      <c r="A24" s="17">
        <v>16</v>
      </c>
      <c r="B24" s="18" t="s">
        <v>82</v>
      </c>
      <c r="C24" s="6" t="s">
        <v>83</v>
      </c>
      <c r="D24" s="5" t="s">
        <v>100</v>
      </c>
      <c r="E24" s="6" t="s">
        <v>99</v>
      </c>
      <c r="F24" s="5" t="s">
        <v>19</v>
      </c>
      <c r="G24" s="6" t="s">
        <v>98</v>
      </c>
      <c r="H24" s="5" t="s">
        <v>97</v>
      </c>
      <c r="I24" s="11">
        <v>0</v>
      </c>
      <c r="J24" s="2">
        <v>650</v>
      </c>
      <c r="K24" s="11">
        <v>0</v>
      </c>
      <c r="L24" s="2">
        <v>0</v>
      </c>
      <c r="M24" s="11">
        <v>0</v>
      </c>
      <c r="N24" s="2">
        <v>650</v>
      </c>
    </row>
    <row r="25" spans="1:14" ht="45" customHeight="1">
      <c r="A25" s="17">
        <v>17</v>
      </c>
      <c r="B25" s="18" t="s">
        <v>82</v>
      </c>
      <c r="C25" s="6" t="s">
        <v>83</v>
      </c>
      <c r="D25" s="5" t="s">
        <v>109</v>
      </c>
      <c r="E25" s="6" t="s">
        <v>110</v>
      </c>
      <c r="F25" s="5" t="s">
        <v>19</v>
      </c>
      <c r="G25" s="6" t="s">
        <v>111</v>
      </c>
      <c r="H25" s="5" t="s">
        <v>41</v>
      </c>
      <c r="I25" s="11">
        <v>0</v>
      </c>
      <c r="J25" s="2">
        <v>200</v>
      </c>
      <c r="K25" s="11">
        <v>0</v>
      </c>
      <c r="L25" s="2">
        <v>0</v>
      </c>
      <c r="M25" s="11">
        <v>0</v>
      </c>
      <c r="N25" s="2">
        <v>200</v>
      </c>
    </row>
    <row r="26" spans="1:14" ht="45" customHeight="1">
      <c r="A26" s="17">
        <v>18</v>
      </c>
      <c r="B26" s="18" t="s">
        <v>82</v>
      </c>
      <c r="C26" s="6" t="s">
        <v>83</v>
      </c>
      <c r="D26" s="5" t="s">
        <v>101</v>
      </c>
      <c r="E26" s="6" t="s">
        <v>102</v>
      </c>
      <c r="F26" s="5" t="s">
        <v>19</v>
      </c>
      <c r="G26" s="6" t="s">
        <v>103</v>
      </c>
      <c r="H26" s="5" t="s">
        <v>41</v>
      </c>
      <c r="I26" s="11">
        <v>0</v>
      </c>
      <c r="J26" s="2">
        <v>1000</v>
      </c>
      <c r="K26" s="11">
        <v>0</v>
      </c>
      <c r="L26" s="2">
        <v>0</v>
      </c>
      <c r="M26" s="11">
        <v>0</v>
      </c>
      <c r="N26" s="2">
        <v>1000</v>
      </c>
    </row>
    <row r="27" spans="1:14" ht="45" customHeight="1">
      <c r="A27" s="17">
        <v>19</v>
      </c>
      <c r="B27" s="18" t="s">
        <v>82</v>
      </c>
      <c r="C27" s="6" t="s">
        <v>104</v>
      </c>
      <c r="D27" s="5" t="s">
        <v>106</v>
      </c>
      <c r="E27" s="6" t="s">
        <v>105</v>
      </c>
      <c r="F27" s="5" t="s">
        <v>19</v>
      </c>
      <c r="G27" s="6" t="s">
        <v>107</v>
      </c>
      <c r="H27" s="5" t="s">
        <v>108</v>
      </c>
      <c r="I27" s="11">
        <v>0</v>
      </c>
      <c r="J27" s="2">
        <v>27800</v>
      </c>
      <c r="K27" s="11">
        <v>0</v>
      </c>
      <c r="L27" s="2">
        <v>0</v>
      </c>
      <c r="M27" s="11">
        <v>0</v>
      </c>
      <c r="N27" s="2">
        <v>100</v>
      </c>
    </row>
    <row r="28" spans="1:14" ht="45" customHeight="1">
      <c r="A28" s="60" t="s">
        <v>168</v>
      </c>
      <c r="B28" s="60"/>
      <c r="C28" s="60"/>
      <c r="D28" s="60"/>
      <c r="E28" s="60"/>
      <c r="F28" s="60"/>
      <c r="G28" s="60"/>
      <c r="H28" s="60"/>
      <c r="I28" s="15">
        <f aca="true" t="shared" si="4" ref="I28:N28">SUM(I20:I27)</f>
        <v>0</v>
      </c>
      <c r="J28" s="15">
        <f t="shared" si="4"/>
        <v>153669</v>
      </c>
      <c r="K28" s="15">
        <f t="shared" si="4"/>
        <v>0</v>
      </c>
      <c r="L28" s="15">
        <f t="shared" si="4"/>
        <v>102225</v>
      </c>
      <c r="M28" s="15">
        <f t="shared" si="4"/>
        <v>0</v>
      </c>
      <c r="N28" s="15">
        <f t="shared" si="4"/>
        <v>13400</v>
      </c>
    </row>
    <row r="29" spans="1:14" ht="45" customHeight="1">
      <c r="A29" s="19">
        <v>20</v>
      </c>
      <c r="B29" s="20" t="s">
        <v>112</v>
      </c>
      <c r="C29" s="6" t="s">
        <v>83</v>
      </c>
      <c r="D29" s="5" t="s">
        <v>113</v>
      </c>
      <c r="E29" s="6" t="s">
        <v>114</v>
      </c>
      <c r="F29" s="5" t="s">
        <v>19</v>
      </c>
      <c r="G29" s="6" t="s">
        <v>115</v>
      </c>
      <c r="H29" s="5" t="s">
        <v>41</v>
      </c>
      <c r="I29" s="11">
        <v>0</v>
      </c>
      <c r="J29" s="2">
        <v>5500</v>
      </c>
      <c r="K29" s="11">
        <v>0</v>
      </c>
      <c r="L29" s="2">
        <v>0</v>
      </c>
      <c r="M29" s="11">
        <v>0</v>
      </c>
      <c r="N29" s="2">
        <v>5500</v>
      </c>
    </row>
    <row r="30" spans="1:14" ht="45" customHeight="1">
      <c r="A30" s="19">
        <v>21</v>
      </c>
      <c r="B30" s="20" t="s">
        <v>112</v>
      </c>
      <c r="C30" s="6" t="s">
        <v>117</v>
      </c>
      <c r="D30" s="5" t="s">
        <v>116</v>
      </c>
      <c r="E30" s="6" t="s">
        <v>118</v>
      </c>
      <c r="F30" s="5" t="s">
        <v>19</v>
      </c>
      <c r="G30" s="6" t="s">
        <v>119</v>
      </c>
      <c r="H30" s="5" t="s">
        <v>120</v>
      </c>
      <c r="I30" s="11">
        <v>0</v>
      </c>
      <c r="J30" s="2">
        <v>120000</v>
      </c>
      <c r="K30" s="11">
        <v>0</v>
      </c>
      <c r="L30" s="2">
        <v>0</v>
      </c>
      <c r="M30" s="11">
        <v>0</v>
      </c>
      <c r="N30" s="2">
        <v>12000</v>
      </c>
    </row>
    <row r="31" spans="1:14" ht="45" customHeight="1">
      <c r="A31" s="57" t="s">
        <v>169</v>
      </c>
      <c r="B31" s="57"/>
      <c r="C31" s="57"/>
      <c r="D31" s="57"/>
      <c r="E31" s="57"/>
      <c r="F31" s="57"/>
      <c r="G31" s="57"/>
      <c r="H31" s="57"/>
      <c r="I31" s="21">
        <f aca="true" t="shared" si="5" ref="I31:N31">SUM(I29:I30)</f>
        <v>0</v>
      </c>
      <c r="J31" s="21">
        <f t="shared" si="5"/>
        <v>125500</v>
      </c>
      <c r="K31" s="21">
        <f t="shared" si="5"/>
        <v>0</v>
      </c>
      <c r="L31" s="21">
        <f t="shared" si="5"/>
        <v>0</v>
      </c>
      <c r="M31" s="21">
        <f t="shared" si="5"/>
        <v>0</v>
      </c>
      <c r="N31" s="21">
        <f t="shared" si="5"/>
        <v>17500</v>
      </c>
    </row>
    <row r="32" spans="1:14" ht="45" customHeight="1">
      <c r="A32" s="25">
        <v>22</v>
      </c>
      <c r="B32" s="26" t="s">
        <v>128</v>
      </c>
      <c r="C32" s="6" t="s">
        <v>137</v>
      </c>
      <c r="D32" s="5" t="s">
        <v>129</v>
      </c>
      <c r="E32" s="6" t="s">
        <v>130</v>
      </c>
      <c r="F32" s="5" t="s">
        <v>19</v>
      </c>
      <c r="G32" s="6" t="s">
        <v>131</v>
      </c>
      <c r="H32" s="5" t="s">
        <v>132</v>
      </c>
      <c r="I32" s="11">
        <v>0</v>
      </c>
      <c r="J32" s="2">
        <v>154884</v>
      </c>
      <c r="K32" s="11">
        <v>0</v>
      </c>
      <c r="L32" s="2">
        <v>79884</v>
      </c>
      <c r="M32" s="11">
        <v>0</v>
      </c>
      <c r="N32" s="2">
        <v>25000</v>
      </c>
    </row>
    <row r="33" spans="1:14" ht="45" customHeight="1">
      <c r="A33" s="25">
        <v>23</v>
      </c>
      <c r="B33" s="26" t="s">
        <v>128</v>
      </c>
      <c r="C33" s="6" t="s">
        <v>137</v>
      </c>
      <c r="D33" s="5" t="s">
        <v>133</v>
      </c>
      <c r="E33" s="6" t="s">
        <v>136</v>
      </c>
      <c r="F33" s="5" t="s">
        <v>19</v>
      </c>
      <c r="G33" s="6" t="s">
        <v>134</v>
      </c>
      <c r="H33" s="5" t="s">
        <v>135</v>
      </c>
      <c r="I33" s="11">
        <v>0</v>
      </c>
      <c r="J33" s="2">
        <v>119563</v>
      </c>
      <c r="K33" s="11">
        <v>0</v>
      </c>
      <c r="L33" s="2">
        <v>0</v>
      </c>
      <c r="M33" s="11">
        <v>0</v>
      </c>
      <c r="N33" s="2">
        <v>50</v>
      </c>
    </row>
    <row r="34" spans="1:14" ht="45" customHeight="1">
      <c r="A34" s="25">
        <v>24</v>
      </c>
      <c r="B34" s="26" t="s">
        <v>128</v>
      </c>
      <c r="C34" s="6" t="s">
        <v>137</v>
      </c>
      <c r="D34" s="5" t="s">
        <v>138</v>
      </c>
      <c r="E34" s="6" t="s">
        <v>139</v>
      </c>
      <c r="F34" s="5" t="s">
        <v>19</v>
      </c>
      <c r="G34" s="6" t="s">
        <v>140</v>
      </c>
      <c r="H34" s="5" t="s">
        <v>135</v>
      </c>
      <c r="I34" s="11">
        <v>0</v>
      </c>
      <c r="J34" s="2">
        <v>125134</v>
      </c>
      <c r="K34" s="11">
        <v>0</v>
      </c>
      <c r="L34" s="2">
        <v>2475</v>
      </c>
      <c r="M34" s="11">
        <v>0</v>
      </c>
      <c r="N34" s="2">
        <v>50</v>
      </c>
    </row>
    <row r="35" spans="1:14" ht="45" customHeight="1">
      <c r="A35" s="25">
        <v>25</v>
      </c>
      <c r="B35" s="26" t="s">
        <v>128</v>
      </c>
      <c r="C35" s="6" t="s">
        <v>137</v>
      </c>
      <c r="D35" s="5" t="s">
        <v>141</v>
      </c>
      <c r="E35" s="6" t="s">
        <v>142</v>
      </c>
      <c r="F35" s="5" t="s">
        <v>19</v>
      </c>
      <c r="G35" s="6" t="s">
        <v>143</v>
      </c>
      <c r="H35" s="5" t="s">
        <v>144</v>
      </c>
      <c r="I35" s="11">
        <v>0</v>
      </c>
      <c r="J35" s="2">
        <v>41514</v>
      </c>
      <c r="K35" s="11">
        <v>0</v>
      </c>
      <c r="L35" s="2">
        <v>5815</v>
      </c>
      <c r="M35" s="11">
        <v>0</v>
      </c>
      <c r="N35" s="2">
        <v>5000</v>
      </c>
    </row>
    <row r="36" spans="1:14" ht="45" customHeight="1">
      <c r="A36" s="25">
        <v>26</v>
      </c>
      <c r="B36" s="26" t="s">
        <v>128</v>
      </c>
      <c r="C36" s="6" t="s">
        <v>137</v>
      </c>
      <c r="D36" s="5" t="s">
        <v>145</v>
      </c>
      <c r="E36" s="6" t="s">
        <v>146</v>
      </c>
      <c r="F36" s="5" t="s">
        <v>19</v>
      </c>
      <c r="G36" s="6" t="s">
        <v>147</v>
      </c>
      <c r="H36" s="5" t="s">
        <v>144</v>
      </c>
      <c r="I36" s="11">
        <v>0</v>
      </c>
      <c r="J36" s="2">
        <v>89644</v>
      </c>
      <c r="K36" s="11">
        <v>0</v>
      </c>
      <c r="L36" s="2">
        <v>0</v>
      </c>
      <c r="M36" s="11">
        <v>0</v>
      </c>
      <c r="N36" s="2">
        <v>50</v>
      </c>
    </row>
    <row r="37" spans="1:14" ht="45" customHeight="1">
      <c r="A37" s="25">
        <v>27</v>
      </c>
      <c r="B37" s="26" t="s">
        <v>128</v>
      </c>
      <c r="C37" s="6" t="s">
        <v>148</v>
      </c>
      <c r="D37" s="5" t="s">
        <v>149</v>
      </c>
      <c r="E37" s="6" t="s">
        <v>150</v>
      </c>
      <c r="F37" s="5" t="s">
        <v>19</v>
      </c>
      <c r="G37" s="6" t="s">
        <v>151</v>
      </c>
      <c r="H37" s="5" t="s">
        <v>152</v>
      </c>
      <c r="I37" s="11">
        <v>272497</v>
      </c>
      <c r="J37" s="2">
        <v>321546</v>
      </c>
      <c r="K37" s="11">
        <v>0</v>
      </c>
      <c r="L37" s="2">
        <v>0</v>
      </c>
      <c r="M37" s="11">
        <v>61493</v>
      </c>
      <c r="N37" s="2">
        <v>72562</v>
      </c>
    </row>
    <row r="38" spans="1:14" ht="45" customHeight="1">
      <c r="A38" s="59" t="s">
        <v>170</v>
      </c>
      <c r="B38" s="59"/>
      <c r="C38" s="59"/>
      <c r="D38" s="59"/>
      <c r="E38" s="59"/>
      <c r="F38" s="59"/>
      <c r="G38" s="59"/>
      <c r="H38" s="59"/>
      <c r="I38" s="28">
        <f aca="true" t="shared" si="6" ref="I38:N38">SUM(I32:I37)</f>
        <v>272497</v>
      </c>
      <c r="J38" s="28">
        <f t="shared" si="6"/>
        <v>852285</v>
      </c>
      <c r="K38" s="28">
        <f t="shared" si="6"/>
        <v>0</v>
      </c>
      <c r="L38" s="28">
        <f t="shared" si="6"/>
        <v>88174</v>
      </c>
      <c r="M38" s="28">
        <f t="shared" si="6"/>
        <v>61493</v>
      </c>
      <c r="N38" s="28">
        <f t="shared" si="6"/>
        <v>102712</v>
      </c>
    </row>
    <row r="39" spans="1:14" ht="45" customHeight="1">
      <c r="A39" s="60" t="s">
        <v>172</v>
      </c>
      <c r="B39" s="60"/>
      <c r="C39" s="60"/>
      <c r="D39" s="60"/>
      <c r="E39" s="60"/>
      <c r="F39" s="60"/>
      <c r="G39" s="60"/>
      <c r="H39" s="60"/>
      <c r="I39" s="16">
        <f aca="true" t="shared" si="7" ref="I39:N39">SUM(I38,I31,I28,I19,I16,I9,I7)</f>
        <v>1215972</v>
      </c>
      <c r="J39" s="16">
        <f t="shared" si="7"/>
        <v>7768178</v>
      </c>
      <c r="K39" s="16">
        <f t="shared" si="7"/>
        <v>943475</v>
      </c>
      <c r="L39" s="16">
        <f t="shared" si="7"/>
        <v>4749916</v>
      </c>
      <c r="M39" s="16">
        <f t="shared" si="7"/>
        <v>61493</v>
      </c>
      <c r="N39" s="16">
        <f t="shared" si="7"/>
        <v>210435</v>
      </c>
    </row>
    <row r="40" spans="1:14" ht="68.25" customHeight="1">
      <c r="A40" s="66" t="s">
        <v>193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</sheetData>
  <sheetProtection/>
  <mergeCells count="22">
    <mergeCell ref="A31:H31"/>
    <mergeCell ref="A38:H38"/>
    <mergeCell ref="A39:H39"/>
    <mergeCell ref="A40:N40"/>
    <mergeCell ref="H3:H4"/>
    <mergeCell ref="I3:J3"/>
    <mergeCell ref="K3:L3"/>
    <mergeCell ref="M3:N3"/>
    <mergeCell ref="C3:C4"/>
    <mergeCell ref="B3:B4"/>
    <mergeCell ref="A7:H7"/>
    <mergeCell ref="E3:E4"/>
    <mergeCell ref="A1:N1"/>
    <mergeCell ref="A9:H9"/>
    <mergeCell ref="A16:H16"/>
    <mergeCell ref="A19:H19"/>
    <mergeCell ref="A28:H28"/>
    <mergeCell ref="G3:G4"/>
    <mergeCell ref="A2:N2"/>
    <mergeCell ref="A3:A4"/>
    <mergeCell ref="D3:D4"/>
    <mergeCell ref="F3:F4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60" zoomScalePageLayoutView="0" workbookViewId="0" topLeftCell="A1">
      <selection activeCell="A13" sqref="A13:H13"/>
    </sheetView>
  </sheetViews>
  <sheetFormatPr defaultColWidth="9.140625" defaultRowHeight="15"/>
  <cols>
    <col min="2" max="2" width="30.8515625" style="0" customWidth="1"/>
    <col min="3" max="3" width="41.421875" style="0" customWidth="1"/>
    <col min="4" max="4" width="16.140625" style="0" customWidth="1"/>
    <col min="5" max="5" width="41.421875" style="0" customWidth="1"/>
    <col min="6" max="6" width="21.00390625" style="0" customWidth="1"/>
    <col min="7" max="7" width="33.140625" style="0" customWidth="1"/>
    <col min="8" max="8" width="11.140625" style="0" customWidth="1"/>
    <col min="9" max="9" width="12.140625" style="1" customWidth="1"/>
    <col min="10" max="10" width="12.7109375" style="0" bestFit="1" customWidth="1"/>
    <col min="11" max="11" width="12.28125" style="1" bestFit="1" customWidth="1"/>
    <col min="12" max="12" width="15.28125" style="0" bestFit="1" customWidth="1"/>
    <col min="13" max="13" width="13.00390625" style="1" customWidth="1"/>
    <col min="14" max="14" width="14.140625" style="0" bestFit="1" customWidth="1"/>
  </cols>
  <sheetData>
    <row r="1" spans="1:14" ht="67.5" customHeight="1">
      <c r="A1" s="70" t="s">
        <v>191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66.75" customHeight="1">
      <c r="A2" s="62" t="s">
        <v>188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45" customHeight="1">
      <c r="A3" s="65" t="s">
        <v>171</v>
      </c>
      <c r="B3" s="65" t="s">
        <v>5</v>
      </c>
      <c r="C3" s="61" t="s">
        <v>6</v>
      </c>
      <c r="D3" s="65" t="s">
        <v>0</v>
      </c>
      <c r="E3" s="61" t="s">
        <v>1</v>
      </c>
      <c r="F3" s="65" t="s">
        <v>2</v>
      </c>
      <c r="G3" s="61" t="s">
        <v>3</v>
      </c>
      <c r="H3" s="61" t="s">
        <v>4</v>
      </c>
      <c r="I3" s="68" t="s">
        <v>14</v>
      </c>
      <c r="J3" s="68"/>
      <c r="K3" s="69" t="s">
        <v>15</v>
      </c>
      <c r="L3" s="68"/>
      <c r="M3" s="68" t="s">
        <v>16</v>
      </c>
      <c r="N3" s="68"/>
    </row>
    <row r="4" spans="1:14" ht="35.25" customHeight="1">
      <c r="A4" s="65"/>
      <c r="B4" s="65"/>
      <c r="C4" s="61"/>
      <c r="D4" s="65"/>
      <c r="E4" s="61"/>
      <c r="F4" s="65"/>
      <c r="G4" s="61"/>
      <c r="H4" s="61"/>
      <c r="I4" s="13" t="s">
        <v>173</v>
      </c>
      <c r="J4" s="14" t="s">
        <v>174</v>
      </c>
      <c r="K4" s="13" t="s">
        <v>173</v>
      </c>
      <c r="L4" s="14" t="s">
        <v>174</v>
      </c>
      <c r="M4" s="13" t="s">
        <v>173</v>
      </c>
      <c r="N4" s="14" t="s">
        <v>174</v>
      </c>
    </row>
    <row r="5" spans="1:14" ht="60" customHeight="1">
      <c r="A5" s="29">
        <v>1</v>
      </c>
      <c r="B5" s="30" t="s">
        <v>7</v>
      </c>
      <c r="C5" s="5" t="s">
        <v>8</v>
      </c>
      <c r="D5" s="5" t="s">
        <v>9</v>
      </c>
      <c r="E5" s="6" t="s">
        <v>10</v>
      </c>
      <c r="F5" s="6" t="s">
        <v>11</v>
      </c>
      <c r="G5" s="6" t="s">
        <v>12</v>
      </c>
      <c r="H5" s="5" t="s">
        <v>13</v>
      </c>
      <c r="I5" s="7">
        <v>0</v>
      </c>
      <c r="J5" s="8">
        <v>5611775</v>
      </c>
      <c r="K5" s="7">
        <v>0</v>
      </c>
      <c r="L5" s="8">
        <v>3005272</v>
      </c>
      <c r="M5" s="7">
        <v>0</v>
      </c>
      <c r="N5" s="8">
        <v>116900</v>
      </c>
    </row>
    <row r="6" spans="1:14" ht="54" customHeight="1">
      <c r="A6" s="29">
        <v>2</v>
      </c>
      <c r="B6" s="30" t="s">
        <v>31</v>
      </c>
      <c r="C6" s="5" t="s">
        <v>37</v>
      </c>
      <c r="D6" s="5" t="s">
        <v>42</v>
      </c>
      <c r="E6" s="6" t="s">
        <v>43</v>
      </c>
      <c r="F6" s="6" t="s">
        <v>44</v>
      </c>
      <c r="G6" s="6" t="s">
        <v>45</v>
      </c>
      <c r="H6" s="5" t="s">
        <v>46</v>
      </c>
      <c r="I6" s="7">
        <v>0</v>
      </c>
      <c r="J6" s="8">
        <v>700323</v>
      </c>
      <c r="K6" s="7">
        <v>0</v>
      </c>
      <c r="L6" s="8">
        <v>484079</v>
      </c>
      <c r="M6" s="7">
        <v>0</v>
      </c>
      <c r="N6" s="8">
        <v>4649</v>
      </c>
    </row>
    <row r="7" spans="1:14" ht="55.5" customHeight="1">
      <c r="A7" s="29">
        <v>3</v>
      </c>
      <c r="B7" s="30" t="s">
        <v>31</v>
      </c>
      <c r="C7" s="5" t="s">
        <v>37</v>
      </c>
      <c r="D7" s="5" t="s">
        <v>51</v>
      </c>
      <c r="E7" s="6" t="s">
        <v>55</v>
      </c>
      <c r="F7" s="6" t="s">
        <v>11</v>
      </c>
      <c r="G7" s="6" t="s">
        <v>56</v>
      </c>
      <c r="H7" s="5" t="s">
        <v>54</v>
      </c>
      <c r="I7" s="7">
        <v>0</v>
      </c>
      <c r="J7" s="8">
        <v>413792</v>
      </c>
      <c r="K7" s="7">
        <v>0</v>
      </c>
      <c r="L7" s="8">
        <v>363929</v>
      </c>
      <c r="M7" s="7">
        <v>0</v>
      </c>
      <c r="N7" s="8">
        <v>2325</v>
      </c>
    </row>
    <row r="8" spans="1:14" ht="47.25" customHeight="1">
      <c r="A8" s="29">
        <v>4</v>
      </c>
      <c r="B8" s="30" t="s">
        <v>31</v>
      </c>
      <c r="C8" s="5" t="s">
        <v>37</v>
      </c>
      <c r="D8" s="5" t="s">
        <v>65</v>
      </c>
      <c r="E8" s="6" t="s">
        <v>66</v>
      </c>
      <c r="F8" s="6" t="s">
        <v>67</v>
      </c>
      <c r="G8" s="6" t="s">
        <v>68</v>
      </c>
      <c r="H8" s="5" t="s">
        <v>64</v>
      </c>
      <c r="I8" s="7">
        <v>0</v>
      </c>
      <c r="J8" s="8">
        <v>198907</v>
      </c>
      <c r="K8" s="7">
        <v>0</v>
      </c>
      <c r="L8" s="8">
        <v>79119</v>
      </c>
      <c r="M8" s="7">
        <v>0</v>
      </c>
      <c r="N8" s="8">
        <v>1395</v>
      </c>
    </row>
    <row r="9" spans="1:14" ht="38.25" customHeight="1">
      <c r="A9" s="29">
        <v>5</v>
      </c>
      <c r="B9" s="30" t="s">
        <v>31</v>
      </c>
      <c r="C9" s="5" t="s">
        <v>37</v>
      </c>
      <c r="D9" s="5" t="s">
        <v>69</v>
      </c>
      <c r="E9" s="6" t="s">
        <v>70</v>
      </c>
      <c r="F9" s="6" t="s">
        <v>67</v>
      </c>
      <c r="G9" s="6" t="s">
        <v>56</v>
      </c>
      <c r="H9" s="5" t="s">
        <v>71</v>
      </c>
      <c r="I9" s="7">
        <v>0</v>
      </c>
      <c r="J9" s="8">
        <v>526296</v>
      </c>
      <c r="K9" s="7">
        <v>0</v>
      </c>
      <c r="L9" s="8">
        <v>137688</v>
      </c>
      <c r="M9" s="7">
        <v>0</v>
      </c>
      <c r="N9" s="8">
        <v>13947</v>
      </c>
    </row>
    <row r="10" spans="1:14" ht="153.75" customHeight="1">
      <c r="A10" s="29">
        <v>6</v>
      </c>
      <c r="B10" s="30" t="s">
        <v>121</v>
      </c>
      <c r="C10" s="5" t="s">
        <v>122</v>
      </c>
      <c r="D10" s="5" t="s">
        <v>123</v>
      </c>
      <c r="E10" s="6" t="s">
        <v>124</v>
      </c>
      <c r="F10" s="6" t="s">
        <v>125</v>
      </c>
      <c r="G10" s="6" t="s">
        <v>126</v>
      </c>
      <c r="H10" s="5" t="s">
        <v>127</v>
      </c>
      <c r="I10" s="7">
        <v>0</v>
      </c>
      <c r="J10" s="8">
        <v>279000</v>
      </c>
      <c r="K10" s="7">
        <v>0</v>
      </c>
      <c r="L10" s="8">
        <v>48450</v>
      </c>
      <c r="M10" s="7">
        <v>0</v>
      </c>
      <c r="N10" s="8">
        <v>1</v>
      </c>
    </row>
    <row r="11" spans="1:14" ht="86.25" customHeight="1">
      <c r="A11" s="29">
        <v>7</v>
      </c>
      <c r="B11" s="30" t="s">
        <v>128</v>
      </c>
      <c r="C11" s="5" t="s">
        <v>153</v>
      </c>
      <c r="D11" s="5" t="s">
        <v>154</v>
      </c>
      <c r="E11" s="6" t="s">
        <v>155</v>
      </c>
      <c r="F11" s="6" t="s">
        <v>156</v>
      </c>
      <c r="G11" s="6" t="s">
        <v>157</v>
      </c>
      <c r="H11" s="5" t="s">
        <v>158</v>
      </c>
      <c r="I11" s="7">
        <v>0</v>
      </c>
      <c r="J11" s="8">
        <v>113546</v>
      </c>
      <c r="K11" s="7">
        <v>0</v>
      </c>
      <c r="L11" s="8">
        <v>39999</v>
      </c>
      <c r="M11" s="7">
        <v>0</v>
      </c>
      <c r="N11" s="8">
        <v>2500</v>
      </c>
    </row>
    <row r="12" spans="1:14" ht="206.25" customHeight="1">
      <c r="A12" s="29">
        <v>8</v>
      </c>
      <c r="B12" s="30" t="s">
        <v>128</v>
      </c>
      <c r="C12" s="5" t="s">
        <v>153</v>
      </c>
      <c r="D12" s="5" t="s">
        <v>159</v>
      </c>
      <c r="E12" s="6" t="s">
        <v>160</v>
      </c>
      <c r="F12" s="6" t="s">
        <v>161</v>
      </c>
      <c r="G12" s="6" t="s">
        <v>162</v>
      </c>
      <c r="H12" s="5" t="s">
        <v>60</v>
      </c>
      <c r="I12" s="7">
        <v>0</v>
      </c>
      <c r="J12" s="8">
        <v>240022</v>
      </c>
      <c r="K12" s="7">
        <v>0</v>
      </c>
      <c r="L12" s="8">
        <v>32939</v>
      </c>
      <c r="M12" s="7">
        <v>0</v>
      </c>
      <c r="N12" s="8">
        <v>12500</v>
      </c>
    </row>
    <row r="13" spans="1:14" ht="60.75" customHeight="1">
      <c r="A13" s="71" t="s">
        <v>194</v>
      </c>
      <c r="B13" s="71"/>
      <c r="C13" s="71"/>
      <c r="D13" s="71"/>
      <c r="E13" s="71"/>
      <c r="F13" s="71"/>
      <c r="G13" s="71"/>
      <c r="H13" s="71"/>
      <c r="I13" s="31">
        <f aca="true" t="shared" si="0" ref="I13:N13">SUM(I5:I12)</f>
        <v>0</v>
      </c>
      <c r="J13" s="31">
        <f t="shared" si="0"/>
        <v>8083661</v>
      </c>
      <c r="K13" s="31">
        <f t="shared" si="0"/>
        <v>0</v>
      </c>
      <c r="L13" s="31">
        <f t="shared" si="0"/>
        <v>4191475</v>
      </c>
      <c r="M13" s="31">
        <f t="shared" si="0"/>
        <v>0</v>
      </c>
      <c r="N13" s="31">
        <f t="shared" si="0"/>
        <v>154217</v>
      </c>
    </row>
  </sheetData>
  <sheetProtection/>
  <mergeCells count="14">
    <mergeCell ref="A1:N1"/>
    <mergeCell ref="A13:H13"/>
    <mergeCell ref="H3:H4"/>
    <mergeCell ref="I3:J3"/>
    <mergeCell ref="K3:L3"/>
    <mergeCell ref="M3:N3"/>
    <mergeCell ref="A3:A4"/>
    <mergeCell ref="A2:N2"/>
    <mergeCell ref="B3:B4"/>
    <mergeCell ref="C3:C4"/>
    <mergeCell ref="D3:D4"/>
    <mergeCell ref="E3:E4"/>
    <mergeCell ref="F3:F4"/>
    <mergeCell ref="G3:G4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KIRMIZI</dc:creator>
  <cp:keywords/>
  <dc:description/>
  <cp:lastModifiedBy>Ali KIRMIZI</cp:lastModifiedBy>
  <cp:lastPrinted>2019-02-21T08:06:41Z</cp:lastPrinted>
  <dcterms:created xsi:type="dcterms:W3CDTF">2018-01-16T07:23:07Z</dcterms:created>
  <dcterms:modified xsi:type="dcterms:W3CDTF">2019-02-22T06:04:26Z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16.1.14.0</vt:lpwstr>
  </property>
</Properties>
</file>